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 ДОРОЖНЫЙ ФОНД" sheetId="1" r:id="rId1"/>
  </sheets>
  <definedNames/>
  <calcPr fullCalcOnLoad="1" fullPrecision="0"/>
</workbook>
</file>

<file path=xl/sharedStrings.xml><?xml version="1.0" encoding="utf-8"?>
<sst xmlns="http://schemas.openxmlformats.org/spreadsheetml/2006/main" count="149" uniqueCount="80">
  <si>
    <t>4</t>
  </si>
  <si>
    <t>в том числе:</t>
  </si>
  <si>
    <t>200</t>
  </si>
  <si>
    <t>х</t>
  </si>
  <si>
    <t>Исполнено</t>
  </si>
  <si>
    <t>5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</si>
  <si>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</si>
  <si>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</si>
  <si>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</si>
  <si>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Код расхода по бюджетной классификации</t>
  </si>
  <si>
    <t>440</t>
  </si>
  <si>
    <t>ГОД</t>
  </si>
  <si>
    <t>02.01.2018</t>
  </si>
  <si>
    <t>000</t>
  </si>
  <si>
    <t>0000000000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</si>
  <si>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</si>
  <si>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</si>
  <si>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</si>
  <si>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</si>
  <si>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</si>
  <si>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Дорожное хозяйство (дорожные фонды)</t>
  </si>
  <si>
    <t>i3_00004090000000000000</t>
  </si>
  <si>
    <t>0409</t>
  </si>
  <si>
    <t>i4_00004090700000000000</t>
  </si>
  <si>
    <t>i5_00004090700023080000</t>
  </si>
  <si>
    <t>i6_00004090700023080200</t>
  </si>
  <si>
    <t>i6_00004090700023080240</t>
  </si>
  <si>
    <t>i5_00004090700023090000</t>
  </si>
  <si>
    <t>i6_00004090700023090200</t>
  </si>
  <si>
    <t>i6_00004090700023090240</t>
  </si>
  <si>
    <t>i5_00004090700071520000</t>
  </si>
  <si>
    <t>i6_00004090700071520200</t>
  </si>
  <si>
    <t>i6_00004090700071520240</t>
  </si>
  <si>
    <t>Акцизы по подакцизным товарам (продукции), производимым на территории Российской Федерации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</si>
  <si>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</si>
  <si>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</si>
  <si>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</si>
  <si>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</si>
  <si>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</si>
  <si>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муниципального дорожного фонда - всего</t>
  </si>
  <si>
    <t>1. Доходы муниципального дорожного фонда (рубли)</t>
  </si>
  <si>
    <t>Расходы муниципального дорожного фонда - всего</t>
  </si>
  <si>
    <t>Остаток средств муниципального дорожного фонда на конец отчетного периода</t>
  </si>
  <si>
    <t>2. Расходы муниципального дорожного фонда (рубли)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</si>
  <si>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</si>
  <si>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</si>
  <si>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1 03 02000 01 0000 110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</si>
  <si>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</si>
  <si>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</si>
  <si>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</si>
  <si>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</si>
  <si>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</si>
  <si>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</si>
  <si>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</si>
  <si>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</si>
  <si>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</si>
  <si>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1 03 02261 01 0000 110</t>
  </si>
  <si>
    <t>Остаток средств муниципального дорожного фонда на 1 января 2021 года</t>
  </si>
  <si>
    <t>Отчёт об исполнении муниципального дорожного фонда сельского поселения Пестравка</t>
  </si>
  <si>
    <t>муниципального района Пестравский Самарской области на 1 января 2022 года</t>
  </si>
  <si>
    <t>Субсидии бюджетам бюджетной системы Российской Федерации (межбюджетные субсидии)</t>
  </si>
  <si>
    <t>2 02 20000 00 0000 150</t>
  </si>
  <si>
    <t>2 02 20041 10 0000 150</t>
  </si>
  <si>
    <t>2200000210</t>
  </si>
  <si>
    <t>Ремонт автомобильных дорог</t>
  </si>
  <si>
    <t>Муниципальная программа Комплексное развитие систем транспортной инфраструктуры с/п м.р.Пестравский СО на 2018-2033гг</t>
  </si>
  <si>
    <t>2200000220</t>
  </si>
  <si>
    <t>Деятельность по содержанию автомобильных дорог</t>
  </si>
  <si>
    <t>Иные межбюджетные трансферты</t>
  </si>
  <si>
    <t>90800S3270</t>
  </si>
  <si>
    <t>540</t>
  </si>
  <si>
    <t>Межбюджетные трансферты</t>
  </si>
  <si>
    <t>500</t>
  </si>
  <si>
    <t>2200000000</t>
  </si>
  <si>
    <t>МБТ Модернизация и ремонт автомобильных дорог 2014-2025гг</t>
  </si>
  <si>
    <t>Непрограммные направления расходов МБТ</t>
  </si>
  <si>
    <t>9080000000</t>
  </si>
  <si>
    <t>Глава сельского поселения Пестравка                                                                                                          Плеванюк С. С.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</si>
  <si>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</si>
  <si>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остаток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</si>
</sst>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tted"/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/>
      <bottom/>
    </border>
    <border>
      <left style="dotted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dotted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18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1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4" fontId="21" fillId="0" borderId="13" xfId="0" applyNumberFormat="1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 wrapText="1"/>
    </xf>
    <xf numFmtId="4" fontId="21" fillId="0" borderId="13" xfId="0" applyNumberFormat="1" applyFont="1" applyBorder="1" applyAlignment="1" applyProtection="1">
      <alignment horizontal="right" wrapText="1"/>
      <protection locked="0"/>
    </xf>
    <xf numFmtId="49" fontId="21" fillId="0" borderId="11" xfId="0" applyNumberFormat="1" applyFont="1" applyBorder="1" applyAlignment="1" applyProtection="1">
      <alignment horizontal="center" wrapText="1"/>
      <protection locked="0"/>
    </xf>
    <xf numFmtId="4" fontId="21" fillId="0" borderId="11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 horizontal="right"/>
    </xf>
    <xf numFmtId="49" fontId="21" fillId="0" borderId="16" xfId="0" applyNumberFormat="1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 applyProtection="1">
      <alignment horizontal="center" wrapText="1"/>
      <protection locked="0"/>
    </xf>
    <xf numFmtId="49" fontId="21" fillId="0" borderId="17" xfId="0" applyNumberFormat="1" applyFont="1" applyFill="1" applyBorder="1" applyAlignment="1" applyProtection="1">
      <alignment horizontal="center" wrapText="1"/>
      <protection locked="0"/>
    </xf>
    <xf numFmtId="4" fontId="21" fillId="0" borderId="13" xfId="0" applyNumberFormat="1" applyFont="1" applyFill="1" applyBorder="1" applyAlignment="1" applyProtection="1">
      <alignment horizontal="right" wrapText="1"/>
      <protection locked="0"/>
    </xf>
    <xf numFmtId="4" fontId="21" fillId="0" borderId="18" xfId="0" applyNumberFormat="1" applyFont="1" applyFill="1" applyBorder="1" applyAlignment="1" applyProtection="1">
      <alignment horizontal="right" wrapText="1"/>
      <protection locked="0"/>
    </xf>
    <xf numFmtId="49" fontId="21" fillId="0" borderId="19" xfId="0" applyNumberFormat="1" applyFont="1" applyFill="1" applyBorder="1" applyAlignment="1">
      <alignment horizontal="center" wrapText="1"/>
    </xf>
    <xf numFmtId="4" fontId="23" fillId="0" borderId="13" xfId="0" applyNumberFormat="1" applyFont="1" applyFill="1" applyBorder="1" applyAlignment="1">
      <alignment horizontal="right" vertical="center"/>
    </xf>
    <xf numFmtId="49" fontId="21" fillId="0" borderId="20" xfId="0" applyNumberFormat="1" applyFont="1" applyFill="1" applyBorder="1" applyAlignment="1" applyProtection="1">
      <alignment horizontal="center" wrapText="1"/>
      <protection locked="0"/>
    </xf>
    <xf numFmtId="49" fontId="23" fillId="0" borderId="19" xfId="0" applyNumberFormat="1" applyFont="1" applyFill="1" applyBorder="1" applyAlignment="1">
      <alignment horizontal="center" wrapText="1"/>
    </xf>
    <xf numFmtId="4" fontId="23" fillId="0" borderId="15" xfId="0" applyNumberFormat="1" applyFont="1" applyFill="1" applyBorder="1" applyAlignment="1">
      <alignment horizontal="right"/>
    </xf>
    <xf numFmtId="49" fontId="21" fillId="0" borderId="20" xfId="0" applyNumberFormat="1" applyFont="1" applyBorder="1" applyAlignment="1" applyProtection="1">
      <alignment horizontal="center" wrapText="1"/>
      <protection locked="0"/>
    </xf>
    <xf numFmtId="0" fontId="23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wrapText="1"/>
    </xf>
    <xf numFmtId="4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Border="1" applyAlignment="1" applyProtection="1">
      <alignment horizontal="right" wrapText="1"/>
      <protection locked="0"/>
    </xf>
    <xf numFmtId="49" fontId="23" fillId="0" borderId="23" xfId="0" applyNumberFormat="1" applyFont="1" applyBorder="1" applyAlignment="1" applyProtection="1">
      <alignment horizontal="center" wrapText="1"/>
      <protection locked="0"/>
    </xf>
    <xf numFmtId="4" fontId="23" fillId="0" borderId="11" xfId="0" applyNumberFormat="1" applyFont="1" applyBorder="1" applyAlignment="1" applyProtection="1">
      <alignment horizontal="right" wrapText="1"/>
      <protection locked="0"/>
    </xf>
    <xf numFmtId="0" fontId="21" fillId="0" borderId="11" xfId="0" applyFont="1" applyFill="1" applyBorder="1" applyAlignment="1">
      <alignment horizontal="left" wrapText="1"/>
    </xf>
    <xf numFmtId="49" fontId="21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right"/>
    </xf>
    <xf numFmtId="0" fontId="23" fillId="0" borderId="24" xfId="0" applyFont="1" applyFill="1" applyBorder="1" applyAlignment="1">
      <alignment horizontal="left" wrapText="1"/>
    </xf>
    <xf numFmtId="49" fontId="23" fillId="0" borderId="11" xfId="0" applyNumberFormat="1" applyFont="1" applyBorder="1" applyAlignment="1">
      <alignment horizontal="right" vertical="center"/>
    </xf>
    <xf numFmtId="4" fontId="21" fillId="0" borderId="18" xfId="0" applyNumberFormat="1" applyFont="1" applyFill="1" applyBorder="1" applyAlignment="1">
      <alignment horizontal="right"/>
    </xf>
    <xf numFmtId="4" fontId="21" fillId="0" borderId="18" xfId="0" applyNumberFormat="1" applyFont="1" applyBorder="1" applyAlignment="1" applyProtection="1">
      <alignment horizontal="right" wrapText="1"/>
      <protection locked="0"/>
    </xf>
    <xf numFmtId="4" fontId="21" fillId="0" borderId="11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justify" wrapText="1"/>
    </xf>
    <xf numFmtId="0" fontId="23" fillId="0" borderId="25" xfId="0" applyFont="1" applyFill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1" fillId="0" borderId="11" xfId="0" applyNumberFormat="1" applyFont="1" applyBorder="1" applyAlignment="1">
      <alignment horizontal="justify" vertical="top" wrapText="1"/>
    </xf>
    <xf numFmtId="0" fontId="23" fillId="0" borderId="11" xfId="0" applyNumberFormat="1" applyFont="1" applyBorder="1" applyAlignment="1">
      <alignment horizontal="justify" vertical="top" wrapText="1"/>
    </xf>
    <xf numFmtId="0" fontId="23" fillId="0" borderId="26" xfId="0" applyFont="1" applyBorder="1" applyAlignment="1" applyProtection="1">
      <alignment horizontal="justify" wrapText="1"/>
      <protection locked="0"/>
    </xf>
    <xf numFmtId="0" fontId="21" fillId="0" borderId="11" xfId="0" applyFont="1" applyBorder="1" applyAlignment="1">
      <alignment horizontal="justify" wrapText="1"/>
    </xf>
    <xf numFmtId="0" fontId="21" fillId="0" borderId="11" xfId="0" applyFont="1" applyFill="1" applyBorder="1" applyAlignment="1" applyProtection="1">
      <alignment horizontal="justify" wrapText="1"/>
      <protection locked="0"/>
    </xf>
    <xf numFmtId="0" fontId="23" fillId="0" borderId="11" xfId="0" applyFont="1" applyFill="1" applyBorder="1" applyAlignment="1">
      <alignment horizontal="justify" wrapText="1"/>
    </xf>
    <xf numFmtId="4" fontId="23" fillId="0" borderId="13" xfId="0" applyNumberFormat="1" applyFont="1" applyFill="1" applyBorder="1" applyAlignment="1">
      <alignment/>
    </xf>
    <xf numFmtId="49" fontId="21" fillId="0" borderId="11" xfId="0" applyNumberFormat="1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49" fontId="21" fillId="0" borderId="28" xfId="0" applyNumberFormat="1" applyFont="1" applyBorder="1" applyAlignment="1" applyProtection="1">
      <alignment horizontal="center" wrapText="1"/>
      <protection locked="0"/>
    </xf>
    <xf numFmtId="49" fontId="21" fillId="0" borderId="19" xfId="0" applyNumberFormat="1" applyFont="1" applyBorder="1" applyAlignment="1" applyProtection="1">
      <alignment horizontal="center" wrapText="1"/>
      <protection locked="0"/>
    </xf>
    <xf numFmtId="49" fontId="21" fillId="0" borderId="15" xfId="0" applyNumberFormat="1" applyFont="1" applyBorder="1" applyAlignment="1" applyProtection="1">
      <alignment horizontal="center" wrapText="1"/>
      <protection locked="0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49" fontId="21" fillId="0" borderId="28" xfId="0" applyNumberFormat="1" applyFont="1" applyFill="1" applyBorder="1" applyAlignment="1" applyProtection="1">
      <alignment horizontal="center" wrapText="1"/>
      <protection locked="0"/>
    </xf>
    <xf numFmtId="49" fontId="21" fillId="0" borderId="2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wrapText="1"/>
    </xf>
    <xf numFmtId="49" fontId="21" fillId="0" borderId="19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0" fillId="0" borderId="0" xfId="0" applyFont="1" applyAlignment="1">
      <alignment/>
    </xf>
    <xf numFmtId="49" fontId="23" fillId="0" borderId="11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Border="1" applyAlignment="1" applyProtection="1">
      <alignment horizontal="center" wrapText="1"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49" fontId="23" fillId="0" borderId="13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5.75390625" style="0" customWidth="1"/>
    <col min="2" max="2" width="4.375" style="0" customWidth="1"/>
    <col min="3" max="3" width="4.75390625" style="0" customWidth="1"/>
    <col min="4" max="4" width="6.875" style="0" customWidth="1"/>
    <col min="5" max="5" width="4.25390625" style="0" customWidth="1"/>
    <col min="6" max="6" width="4.625" style="0" customWidth="1"/>
    <col min="7" max="7" width="12.875" style="0" customWidth="1"/>
    <col min="8" max="8" width="13.75390625" style="0" customWidth="1"/>
    <col min="9" max="9" width="24.25390625" style="0" hidden="1" customWidth="1"/>
    <col min="10" max="10" width="0.875" style="0" hidden="1" customWidth="1"/>
  </cols>
  <sheetData>
    <row r="1" spans="1:10" ht="15.75">
      <c r="A1" s="105" t="s">
        <v>58</v>
      </c>
      <c r="B1" s="105"/>
      <c r="C1" s="105"/>
      <c r="D1" s="105"/>
      <c r="E1" s="105"/>
      <c r="F1" s="105"/>
      <c r="G1" s="105"/>
      <c r="H1" s="105"/>
      <c r="I1" s="2" t="s">
        <v>10</v>
      </c>
      <c r="J1" s="1"/>
    </row>
    <row r="2" spans="1:10" ht="15.75">
      <c r="A2" s="77" t="s">
        <v>59</v>
      </c>
      <c r="B2" s="78"/>
      <c r="C2" s="78"/>
      <c r="D2" s="78"/>
      <c r="E2" s="78"/>
      <c r="F2" s="78"/>
      <c r="G2" s="78"/>
      <c r="H2" s="78"/>
      <c r="I2" s="2" t="s">
        <v>5</v>
      </c>
      <c r="J2" s="1"/>
    </row>
    <row r="3" spans="1:10" ht="12.75">
      <c r="A3" s="18"/>
      <c r="B3" s="18"/>
      <c r="C3" s="18"/>
      <c r="D3" s="18"/>
      <c r="E3" s="18"/>
      <c r="F3" s="18"/>
      <c r="G3" s="19"/>
      <c r="H3" s="20"/>
      <c r="I3" s="2" t="s">
        <v>12</v>
      </c>
      <c r="J3" s="1"/>
    </row>
    <row r="4" spans="1:9" ht="15">
      <c r="A4" s="97" t="s">
        <v>40</v>
      </c>
      <c r="B4" s="97"/>
      <c r="C4" s="97"/>
      <c r="D4" s="97"/>
      <c r="E4" s="97"/>
      <c r="F4" s="97"/>
      <c r="G4" s="97"/>
      <c r="H4" s="97"/>
      <c r="I4" s="16" t="s">
        <v>11</v>
      </c>
    </row>
    <row r="5" spans="1:9" ht="11.25" customHeight="1">
      <c r="A5" s="21"/>
      <c r="B5" s="22"/>
      <c r="C5" s="22"/>
      <c r="D5" s="22"/>
      <c r="E5" s="22"/>
      <c r="F5" s="22"/>
      <c r="G5" s="23"/>
      <c r="H5" s="24"/>
      <c r="I5" s="17"/>
    </row>
    <row r="6" spans="1:9" ht="12.75" customHeight="1">
      <c r="A6" s="79" t="s">
        <v>6</v>
      </c>
      <c r="B6" s="88" t="s">
        <v>7</v>
      </c>
      <c r="C6" s="89"/>
      <c r="D6" s="89"/>
      <c r="E6" s="89"/>
      <c r="F6" s="90"/>
      <c r="G6" s="79" t="s">
        <v>8</v>
      </c>
      <c r="H6" s="79" t="s">
        <v>4</v>
      </c>
      <c r="I6" s="11"/>
    </row>
    <row r="7" spans="1:9" ht="12.75">
      <c r="A7" s="80"/>
      <c r="B7" s="91"/>
      <c r="C7" s="92"/>
      <c r="D7" s="92"/>
      <c r="E7" s="92"/>
      <c r="F7" s="93"/>
      <c r="G7" s="80"/>
      <c r="H7" s="80"/>
      <c r="I7" s="11"/>
    </row>
    <row r="8" spans="1:9" ht="16.5" customHeight="1">
      <c r="A8" s="81"/>
      <c r="B8" s="94"/>
      <c r="C8" s="95"/>
      <c r="D8" s="95"/>
      <c r="E8" s="95"/>
      <c r="F8" s="96"/>
      <c r="G8" s="81"/>
      <c r="H8" s="81"/>
      <c r="I8" s="11"/>
    </row>
    <row r="9" spans="1:9" ht="12.75">
      <c r="A9" s="28">
        <v>1</v>
      </c>
      <c r="B9" s="106">
        <v>3</v>
      </c>
      <c r="C9" s="107"/>
      <c r="D9" s="107"/>
      <c r="E9" s="107"/>
      <c r="F9" s="108"/>
      <c r="G9" s="59" t="s">
        <v>0</v>
      </c>
      <c r="H9" s="29" t="s">
        <v>5</v>
      </c>
      <c r="I9" s="12"/>
    </row>
    <row r="10" spans="1:9" ht="28.5" customHeight="1">
      <c r="A10" s="30" t="s">
        <v>57</v>
      </c>
      <c r="B10" s="98" t="s">
        <v>3</v>
      </c>
      <c r="C10" s="98"/>
      <c r="D10" s="98"/>
      <c r="E10" s="98"/>
      <c r="F10" s="98"/>
      <c r="G10" s="55">
        <v>755641.74</v>
      </c>
      <c r="H10" s="62"/>
      <c r="I10" s="12"/>
    </row>
    <row r="11" spans="1:8" ht="18" customHeight="1">
      <c r="A11" s="52" t="s">
        <v>39</v>
      </c>
      <c r="B11" s="116" t="s">
        <v>3</v>
      </c>
      <c r="C11" s="116"/>
      <c r="D11" s="116"/>
      <c r="E11" s="116"/>
      <c r="F11" s="117"/>
      <c r="G11" s="47">
        <f>G13+G22</f>
        <v>12765680</v>
      </c>
      <c r="H11" s="47">
        <f>H13+H22</f>
        <v>16379532.17</v>
      </c>
    </row>
    <row r="12" spans="1:8" ht="12.75">
      <c r="A12" s="53" t="s">
        <v>1</v>
      </c>
      <c r="B12" s="110"/>
      <c r="C12" s="110"/>
      <c r="D12" s="110"/>
      <c r="E12" s="110"/>
      <c r="F12" s="111"/>
      <c r="G12" s="31"/>
      <c r="H12" s="63"/>
    </row>
    <row r="13" spans="1:10" ht="24.75" customHeight="1">
      <c r="A13" s="67" t="s">
        <v>33</v>
      </c>
      <c r="B13" s="49" t="s">
        <v>13</v>
      </c>
      <c r="C13" s="82" t="s">
        <v>46</v>
      </c>
      <c r="D13" s="83"/>
      <c r="E13" s="83"/>
      <c r="F13" s="84"/>
      <c r="G13" s="54">
        <f>G14+G16+G18+G20</f>
        <v>5111210</v>
      </c>
      <c r="H13" s="54">
        <f>H14+H16+H18+H20</f>
        <v>5107556.54</v>
      </c>
      <c r="I13" s="14" t="str">
        <f>B13&amp;C13&amp;F13</f>
        <v>0001 03 02000 01 0000 110</v>
      </c>
      <c r="J13" s="8" t="s">
        <v>34</v>
      </c>
    </row>
    <row r="14" spans="1:10" ht="75.75" customHeight="1">
      <c r="A14" s="68" t="s">
        <v>35</v>
      </c>
      <c r="B14" s="49" t="s">
        <v>13</v>
      </c>
      <c r="C14" s="82" t="s">
        <v>47</v>
      </c>
      <c r="D14" s="83"/>
      <c r="E14" s="83"/>
      <c r="F14" s="84"/>
      <c r="G14" s="75">
        <f>G15</f>
        <v>2360970</v>
      </c>
      <c r="H14" s="54">
        <f>H15</f>
        <v>2357952.43</v>
      </c>
      <c r="I14" s="14"/>
      <c r="J14" s="8"/>
    </row>
    <row r="15" spans="1:10" s="6" customFormat="1" ht="114" customHeight="1">
      <c r="A15" s="69" t="s">
        <v>44</v>
      </c>
      <c r="B15" s="51" t="s">
        <v>13</v>
      </c>
      <c r="C15" s="85" t="s">
        <v>45</v>
      </c>
      <c r="D15" s="86"/>
      <c r="E15" s="86"/>
      <c r="F15" s="87"/>
      <c r="G15" s="34">
        <v>2360970</v>
      </c>
      <c r="H15" s="64">
        <v>2357952.43</v>
      </c>
      <c r="I15" s="15" t="str">
        <f>B15&amp;C15&amp;F15</f>
        <v>0001 03 02231 01 0000 110</v>
      </c>
      <c r="J15" s="5" t="str">
        <f>B15&amp;C15&amp;F15</f>
        <v>0001 03 02231 01 0000 110</v>
      </c>
    </row>
    <row r="16" spans="1:10" s="6" customFormat="1" ht="90" customHeight="1">
      <c r="A16" s="70" t="s">
        <v>36</v>
      </c>
      <c r="B16" s="49" t="s">
        <v>13</v>
      </c>
      <c r="C16" s="82" t="s">
        <v>49</v>
      </c>
      <c r="D16" s="83"/>
      <c r="E16" s="83"/>
      <c r="F16" s="84"/>
      <c r="G16" s="55">
        <f>G17</f>
        <v>18110</v>
      </c>
      <c r="H16" s="55">
        <f>H17</f>
        <v>16582.84</v>
      </c>
      <c r="I16" s="15"/>
      <c r="J16" s="5"/>
    </row>
    <row r="17" spans="1:10" s="6" customFormat="1" ht="126" customHeight="1">
      <c r="A17" s="69" t="s">
        <v>48</v>
      </c>
      <c r="B17" s="51" t="s">
        <v>13</v>
      </c>
      <c r="C17" s="85" t="s">
        <v>50</v>
      </c>
      <c r="D17" s="86"/>
      <c r="E17" s="86"/>
      <c r="F17" s="87"/>
      <c r="G17" s="34">
        <v>18110</v>
      </c>
      <c r="H17" s="64">
        <v>16582.84</v>
      </c>
      <c r="I17" s="15" t="str">
        <f>B17&amp;C17&amp;F17</f>
        <v>0001 03 02241 01 0000 110</v>
      </c>
      <c r="J17" s="5" t="str">
        <f>B17&amp;C17&amp;F17</f>
        <v>0001 03 02241 01 0000 110</v>
      </c>
    </row>
    <row r="18" spans="1:10" s="6" customFormat="1" ht="77.25" customHeight="1">
      <c r="A18" s="70" t="s">
        <v>37</v>
      </c>
      <c r="B18" s="49" t="s">
        <v>13</v>
      </c>
      <c r="C18" s="82" t="s">
        <v>52</v>
      </c>
      <c r="D18" s="83"/>
      <c r="E18" s="83"/>
      <c r="F18" s="84"/>
      <c r="G18" s="55">
        <f>G19</f>
        <v>3136790</v>
      </c>
      <c r="H18" s="55">
        <f>H19</f>
        <v>3135112.68</v>
      </c>
      <c r="I18" s="15"/>
      <c r="J18" s="5"/>
    </row>
    <row r="19" spans="1:10" s="6" customFormat="1" ht="114" customHeight="1">
      <c r="A19" s="69" t="s">
        <v>51</v>
      </c>
      <c r="B19" s="51" t="s">
        <v>13</v>
      </c>
      <c r="C19" s="85" t="s">
        <v>53</v>
      </c>
      <c r="D19" s="86"/>
      <c r="E19" s="86"/>
      <c r="F19" s="87"/>
      <c r="G19" s="34">
        <v>3136790</v>
      </c>
      <c r="H19" s="64">
        <v>3135112.68</v>
      </c>
      <c r="I19" s="15"/>
      <c r="J19" s="5"/>
    </row>
    <row r="20" spans="1:10" s="6" customFormat="1" ht="77.25" customHeight="1">
      <c r="A20" s="70" t="s">
        <v>38</v>
      </c>
      <c r="B20" s="49" t="s">
        <v>13</v>
      </c>
      <c r="C20" s="82" t="s">
        <v>55</v>
      </c>
      <c r="D20" s="83"/>
      <c r="E20" s="83"/>
      <c r="F20" s="84"/>
      <c r="G20" s="55">
        <f>G21</f>
        <v>-404660</v>
      </c>
      <c r="H20" s="55">
        <f>H21</f>
        <v>-402091.41</v>
      </c>
      <c r="I20" s="15"/>
      <c r="J20" s="5"/>
    </row>
    <row r="21" spans="1:10" s="6" customFormat="1" ht="117" customHeight="1">
      <c r="A21" s="69" t="s">
        <v>54</v>
      </c>
      <c r="B21" s="51" t="s">
        <v>13</v>
      </c>
      <c r="C21" s="85" t="s">
        <v>56</v>
      </c>
      <c r="D21" s="86"/>
      <c r="E21" s="86"/>
      <c r="F21" s="87"/>
      <c r="G21" s="34">
        <v>-404660</v>
      </c>
      <c r="H21" s="64">
        <v>-402091.41</v>
      </c>
      <c r="I21" s="15"/>
      <c r="J21" s="5"/>
    </row>
    <row r="22" spans="1:10" s="6" customFormat="1" ht="30" customHeight="1">
      <c r="A22" s="71" t="s">
        <v>60</v>
      </c>
      <c r="B22" s="56" t="s">
        <v>13</v>
      </c>
      <c r="C22" s="118" t="s">
        <v>61</v>
      </c>
      <c r="D22" s="119"/>
      <c r="E22" s="119"/>
      <c r="F22" s="120"/>
      <c r="G22" s="57">
        <f>G24</f>
        <v>7654470</v>
      </c>
      <c r="H22" s="57">
        <f>H24+H23</f>
        <v>11271975.63</v>
      </c>
      <c r="I22" s="15" t="str">
        <f>B22&amp;C22&amp;F22</f>
        <v>0002 02 20000 00 0000 150</v>
      </c>
      <c r="J22" s="5" t="str">
        <f>B22&amp;C22&amp;F22</f>
        <v>0002 02 20000 00 0000 150</v>
      </c>
    </row>
    <row r="23" spans="1:9" ht="69" customHeight="1">
      <c r="A23" s="72" t="s">
        <v>79</v>
      </c>
      <c r="B23" s="35" t="s">
        <v>13</v>
      </c>
      <c r="C23" s="76" t="s">
        <v>62</v>
      </c>
      <c r="D23" s="76"/>
      <c r="E23" s="76"/>
      <c r="F23" s="76"/>
      <c r="G23" s="36"/>
      <c r="H23" s="36">
        <v>8900743.7</v>
      </c>
      <c r="I23" s="13"/>
    </row>
    <row r="24" spans="1:9" ht="54" customHeight="1">
      <c r="A24" s="72" t="s">
        <v>78</v>
      </c>
      <c r="B24" s="35" t="s">
        <v>13</v>
      </c>
      <c r="C24" s="76" t="s">
        <v>62</v>
      </c>
      <c r="D24" s="76"/>
      <c r="E24" s="76"/>
      <c r="F24" s="76"/>
      <c r="G24" s="36">
        <v>7654470</v>
      </c>
      <c r="H24" s="36">
        <v>2371231.93</v>
      </c>
      <c r="I24" s="13"/>
    </row>
    <row r="25" spans="1:9" ht="12.75">
      <c r="A25" s="37"/>
      <c r="B25" s="38"/>
      <c r="C25" s="38"/>
      <c r="D25" s="38"/>
      <c r="E25" s="38"/>
      <c r="F25" s="38"/>
      <c r="G25" s="39"/>
      <c r="H25" s="39"/>
      <c r="I25" s="2"/>
    </row>
    <row r="26" spans="1:9" ht="12.75" customHeight="1">
      <c r="A26" s="97" t="s">
        <v>43</v>
      </c>
      <c r="B26" s="97"/>
      <c r="C26" s="97"/>
      <c r="D26" s="97"/>
      <c r="E26" s="97"/>
      <c r="F26" s="97"/>
      <c r="G26" s="97"/>
      <c r="H26" s="97"/>
      <c r="I26" s="10"/>
    </row>
    <row r="27" spans="1:9" ht="12.75">
      <c r="A27" s="21"/>
      <c r="B27" s="22"/>
      <c r="C27" s="22"/>
      <c r="D27" s="22"/>
      <c r="E27" s="22"/>
      <c r="F27" s="22"/>
      <c r="G27" s="23"/>
      <c r="H27" s="23"/>
      <c r="I27" s="4"/>
    </row>
    <row r="28" spans="1:9" ht="12.75" customHeight="1">
      <c r="A28" s="79" t="s">
        <v>6</v>
      </c>
      <c r="B28" s="88" t="s">
        <v>9</v>
      </c>
      <c r="C28" s="89"/>
      <c r="D28" s="89"/>
      <c r="E28" s="89"/>
      <c r="F28" s="90"/>
      <c r="G28" s="79" t="s">
        <v>8</v>
      </c>
      <c r="H28" s="79" t="s">
        <v>4</v>
      </c>
      <c r="I28" s="11"/>
    </row>
    <row r="29" spans="1:9" ht="12.75">
      <c r="A29" s="80"/>
      <c r="B29" s="91"/>
      <c r="C29" s="92"/>
      <c r="D29" s="92"/>
      <c r="E29" s="92"/>
      <c r="F29" s="93"/>
      <c r="G29" s="80"/>
      <c r="H29" s="80"/>
      <c r="I29" s="11"/>
    </row>
    <row r="30" spans="1:9" ht="12.75">
      <c r="A30" s="81"/>
      <c r="B30" s="94"/>
      <c r="C30" s="95"/>
      <c r="D30" s="95"/>
      <c r="E30" s="95"/>
      <c r="F30" s="96"/>
      <c r="G30" s="81"/>
      <c r="H30" s="81"/>
      <c r="I30" s="11"/>
    </row>
    <row r="31" spans="1:9" ht="12.75">
      <c r="A31" s="25">
        <v>1</v>
      </c>
      <c r="B31" s="106">
        <v>3</v>
      </c>
      <c r="C31" s="107"/>
      <c r="D31" s="107"/>
      <c r="E31" s="107"/>
      <c r="F31" s="108"/>
      <c r="G31" s="29" t="s">
        <v>0</v>
      </c>
      <c r="H31" s="29" t="s">
        <v>5</v>
      </c>
      <c r="I31" s="12"/>
    </row>
    <row r="32" spans="1:8" ht="12.75">
      <c r="A32" s="61" t="s">
        <v>41</v>
      </c>
      <c r="B32" s="112" t="s">
        <v>3</v>
      </c>
      <c r="C32" s="83"/>
      <c r="D32" s="83"/>
      <c r="E32" s="83"/>
      <c r="F32" s="84"/>
      <c r="G32" s="50">
        <f>G34</f>
        <v>22422065.44</v>
      </c>
      <c r="H32" s="50">
        <f>H34</f>
        <v>15660675.66</v>
      </c>
    </row>
    <row r="33" spans="1:8" ht="12.75" customHeight="1">
      <c r="A33" s="58" t="s">
        <v>1</v>
      </c>
      <c r="B33" s="109"/>
      <c r="C33" s="110"/>
      <c r="D33" s="110"/>
      <c r="E33" s="110"/>
      <c r="F33" s="111"/>
      <c r="G33" s="40"/>
      <c r="H33" s="65"/>
    </row>
    <row r="34" spans="1:10" ht="16.5" customHeight="1">
      <c r="A34" s="58" t="s">
        <v>20</v>
      </c>
      <c r="B34" s="32" t="s">
        <v>13</v>
      </c>
      <c r="C34" s="41" t="s">
        <v>22</v>
      </c>
      <c r="D34" s="99" t="s">
        <v>14</v>
      </c>
      <c r="E34" s="100"/>
      <c r="F34" s="33" t="s">
        <v>13</v>
      </c>
      <c r="G34" s="31">
        <f>G35</f>
        <v>22422065.44</v>
      </c>
      <c r="H34" s="31">
        <f>H35</f>
        <v>15660675.66</v>
      </c>
      <c r="I34" s="14" t="str">
        <f aca="true" t="shared" si="0" ref="I34:I39">B34&amp;C34&amp;D34&amp;E34&amp;F34</f>
        <v>00004090000000000000</v>
      </c>
      <c r="J34" s="9" t="s">
        <v>21</v>
      </c>
    </row>
    <row r="35" spans="1:10" ht="57" customHeight="1">
      <c r="A35" s="66" t="s">
        <v>65</v>
      </c>
      <c r="B35" s="32" t="s">
        <v>13</v>
      </c>
      <c r="C35" s="41" t="s">
        <v>22</v>
      </c>
      <c r="D35" s="99" t="s">
        <v>73</v>
      </c>
      <c r="E35" s="100"/>
      <c r="F35" s="33" t="s">
        <v>13</v>
      </c>
      <c r="G35" s="31">
        <f>G36+G40+G44</f>
        <v>22422065.44</v>
      </c>
      <c r="H35" s="31">
        <f>H36+H40+H44</f>
        <v>15660675.66</v>
      </c>
      <c r="I35" s="14" t="str">
        <f t="shared" si="0"/>
        <v>00004092200000000000</v>
      </c>
      <c r="J35" s="9" t="s">
        <v>23</v>
      </c>
    </row>
    <row r="36" spans="1:10" ht="25.5" customHeight="1">
      <c r="A36" s="66" t="s">
        <v>64</v>
      </c>
      <c r="B36" s="46" t="s">
        <v>13</v>
      </c>
      <c r="C36" s="41" t="s">
        <v>22</v>
      </c>
      <c r="D36" s="99" t="s">
        <v>63</v>
      </c>
      <c r="E36" s="100"/>
      <c r="F36" s="33" t="s">
        <v>13</v>
      </c>
      <c r="G36" s="31">
        <f aca="true" t="shared" si="1" ref="G36:H38">G37</f>
        <v>2355731.74</v>
      </c>
      <c r="H36" s="31">
        <f t="shared" si="1"/>
        <v>1676719.07</v>
      </c>
      <c r="I36" s="14" t="str">
        <f t="shared" si="0"/>
        <v>00004092200000210000</v>
      </c>
      <c r="J36" s="9" t="s">
        <v>24</v>
      </c>
    </row>
    <row r="37" spans="1:10" ht="25.5" customHeight="1">
      <c r="A37" s="66" t="s">
        <v>15</v>
      </c>
      <c r="B37" s="46" t="s">
        <v>13</v>
      </c>
      <c r="C37" s="41" t="s">
        <v>22</v>
      </c>
      <c r="D37" s="99" t="s">
        <v>63</v>
      </c>
      <c r="E37" s="100"/>
      <c r="F37" s="33" t="s">
        <v>2</v>
      </c>
      <c r="G37" s="31">
        <f t="shared" si="1"/>
        <v>2355731.74</v>
      </c>
      <c r="H37" s="31">
        <f t="shared" si="1"/>
        <v>1676719.07</v>
      </c>
      <c r="I37" s="14" t="str">
        <f t="shared" si="0"/>
        <v>00004092200000210200</v>
      </c>
      <c r="J37" s="9" t="s">
        <v>25</v>
      </c>
    </row>
    <row r="38" spans="1:10" ht="26.25" customHeight="1">
      <c r="A38" s="66" t="s">
        <v>16</v>
      </c>
      <c r="B38" s="46" t="s">
        <v>13</v>
      </c>
      <c r="C38" s="41" t="s">
        <v>22</v>
      </c>
      <c r="D38" s="99" t="s">
        <v>63</v>
      </c>
      <c r="E38" s="100"/>
      <c r="F38" s="33" t="s">
        <v>17</v>
      </c>
      <c r="G38" s="31">
        <f t="shared" si="1"/>
        <v>2355731.74</v>
      </c>
      <c r="H38" s="31">
        <f t="shared" si="1"/>
        <v>1676719.07</v>
      </c>
      <c r="I38" s="14" t="str">
        <f t="shared" si="0"/>
        <v>00004092200000210240</v>
      </c>
      <c r="J38" s="9" t="s">
        <v>26</v>
      </c>
    </row>
    <row r="39" spans="1:10" s="6" customFormat="1" ht="26.25" customHeight="1">
      <c r="A39" s="73" t="s">
        <v>16</v>
      </c>
      <c r="B39" s="48" t="s">
        <v>13</v>
      </c>
      <c r="C39" s="42" t="s">
        <v>22</v>
      </c>
      <c r="D39" s="103" t="s">
        <v>63</v>
      </c>
      <c r="E39" s="104"/>
      <c r="F39" s="43" t="s">
        <v>19</v>
      </c>
      <c r="G39" s="44">
        <v>2355731.74</v>
      </c>
      <c r="H39" s="45">
        <v>1676719.07</v>
      </c>
      <c r="I39" s="14" t="str">
        <f t="shared" si="0"/>
        <v>00004092200000210244</v>
      </c>
      <c r="J39" s="5" t="str">
        <f>B39&amp;C39&amp;D39&amp;E39&amp;F39</f>
        <v>00004092200000210244</v>
      </c>
    </row>
    <row r="40" spans="1:10" ht="12.75">
      <c r="A40" s="66" t="s">
        <v>67</v>
      </c>
      <c r="B40" s="46" t="s">
        <v>13</v>
      </c>
      <c r="C40" s="41" t="s">
        <v>22</v>
      </c>
      <c r="D40" s="99" t="s">
        <v>66</v>
      </c>
      <c r="E40" s="100"/>
      <c r="F40" s="33" t="s">
        <v>13</v>
      </c>
      <c r="G40" s="31">
        <f aca="true" t="shared" si="2" ref="G40:H42">G41</f>
        <v>3101851.74</v>
      </c>
      <c r="H40" s="31">
        <f t="shared" si="2"/>
        <v>2670972.88</v>
      </c>
      <c r="I40" s="14" t="str">
        <f aca="true" t="shared" si="3" ref="I40:I47">B40&amp;C40&amp;D40&amp;E40&amp;F40</f>
        <v>00004092200000220000</v>
      </c>
      <c r="J40" s="9" t="s">
        <v>27</v>
      </c>
    </row>
    <row r="41" spans="1:10" ht="25.5">
      <c r="A41" s="66" t="s">
        <v>15</v>
      </c>
      <c r="B41" s="46" t="s">
        <v>13</v>
      </c>
      <c r="C41" s="41" t="s">
        <v>22</v>
      </c>
      <c r="D41" s="99" t="s">
        <v>66</v>
      </c>
      <c r="E41" s="100"/>
      <c r="F41" s="33" t="s">
        <v>2</v>
      </c>
      <c r="G41" s="31">
        <f t="shared" si="2"/>
        <v>3101851.74</v>
      </c>
      <c r="H41" s="31">
        <f t="shared" si="2"/>
        <v>2670972.88</v>
      </c>
      <c r="I41" s="14" t="str">
        <f t="shared" si="3"/>
        <v>00004092200000220200</v>
      </c>
      <c r="J41" s="9" t="s">
        <v>28</v>
      </c>
    </row>
    <row r="42" spans="1:10" ht="25.5">
      <c r="A42" s="66" t="s">
        <v>16</v>
      </c>
      <c r="B42" s="46" t="s">
        <v>13</v>
      </c>
      <c r="C42" s="41" t="s">
        <v>22</v>
      </c>
      <c r="D42" s="99" t="s">
        <v>66</v>
      </c>
      <c r="E42" s="100"/>
      <c r="F42" s="33" t="s">
        <v>17</v>
      </c>
      <c r="G42" s="31">
        <f t="shared" si="2"/>
        <v>3101851.74</v>
      </c>
      <c r="H42" s="31">
        <f t="shared" si="2"/>
        <v>2670972.88</v>
      </c>
      <c r="I42" s="14" t="str">
        <f t="shared" si="3"/>
        <v>00004092200000220240</v>
      </c>
      <c r="J42" s="9" t="s">
        <v>29</v>
      </c>
    </row>
    <row r="43" spans="1:10" s="6" customFormat="1" ht="27" customHeight="1">
      <c r="A43" s="73" t="s">
        <v>18</v>
      </c>
      <c r="B43" s="48" t="s">
        <v>13</v>
      </c>
      <c r="C43" s="42" t="s">
        <v>22</v>
      </c>
      <c r="D43" s="103" t="s">
        <v>66</v>
      </c>
      <c r="E43" s="104"/>
      <c r="F43" s="43" t="s">
        <v>19</v>
      </c>
      <c r="G43" s="44">
        <v>3101851.74</v>
      </c>
      <c r="H43" s="45">
        <v>2670972.88</v>
      </c>
      <c r="I43" s="14" t="str">
        <f t="shared" si="3"/>
        <v>00004092200000220244</v>
      </c>
      <c r="J43" s="5" t="str">
        <f>B43&amp;C43&amp;D43&amp;E43&amp;F43</f>
        <v>00004092200000220244</v>
      </c>
    </row>
    <row r="44" spans="1:10" ht="25.5" customHeight="1">
      <c r="A44" s="66" t="s">
        <v>75</v>
      </c>
      <c r="B44" s="46" t="s">
        <v>13</v>
      </c>
      <c r="C44" s="41" t="s">
        <v>22</v>
      </c>
      <c r="D44" s="99" t="s">
        <v>76</v>
      </c>
      <c r="E44" s="100"/>
      <c r="F44" s="33" t="s">
        <v>13</v>
      </c>
      <c r="G44" s="31">
        <f aca="true" t="shared" si="4" ref="G44:H46">G45</f>
        <v>16964481.96</v>
      </c>
      <c r="H44" s="31">
        <f t="shared" si="4"/>
        <v>11312983.71</v>
      </c>
      <c r="I44" s="14" t="str">
        <f t="shared" si="3"/>
        <v>00004099080000000000</v>
      </c>
      <c r="J44" s="9" t="s">
        <v>30</v>
      </c>
    </row>
    <row r="45" spans="1:10" ht="25.5">
      <c r="A45" s="66" t="s">
        <v>74</v>
      </c>
      <c r="B45" s="46" t="s">
        <v>13</v>
      </c>
      <c r="C45" s="41" t="s">
        <v>22</v>
      </c>
      <c r="D45" s="103" t="s">
        <v>69</v>
      </c>
      <c r="E45" s="104"/>
      <c r="F45" s="33" t="s">
        <v>2</v>
      </c>
      <c r="G45" s="31">
        <f t="shared" si="4"/>
        <v>16964481.96</v>
      </c>
      <c r="H45" s="31">
        <f t="shared" si="4"/>
        <v>11312983.71</v>
      </c>
      <c r="I45" s="14" t="str">
        <f t="shared" si="3"/>
        <v>000040990800S3270200</v>
      </c>
      <c r="J45" s="9" t="s">
        <v>31</v>
      </c>
    </row>
    <row r="46" spans="1:10" ht="27.75" customHeight="1">
      <c r="A46" s="66" t="s">
        <v>71</v>
      </c>
      <c r="B46" s="46" t="s">
        <v>13</v>
      </c>
      <c r="C46" s="41" t="s">
        <v>22</v>
      </c>
      <c r="D46" s="103" t="s">
        <v>69</v>
      </c>
      <c r="E46" s="104"/>
      <c r="F46" s="33" t="s">
        <v>72</v>
      </c>
      <c r="G46" s="31">
        <f t="shared" si="4"/>
        <v>16964481.96</v>
      </c>
      <c r="H46" s="31">
        <f t="shared" si="4"/>
        <v>11312983.71</v>
      </c>
      <c r="I46" s="14" t="str">
        <f t="shared" si="3"/>
        <v>000040990800S3270500</v>
      </c>
      <c r="J46" s="9" t="s">
        <v>32</v>
      </c>
    </row>
    <row r="47" spans="1:10" s="6" customFormat="1" ht="27" customHeight="1">
      <c r="A47" s="73" t="s">
        <v>68</v>
      </c>
      <c r="B47" s="48" t="s">
        <v>13</v>
      </c>
      <c r="C47" s="42" t="s">
        <v>22</v>
      </c>
      <c r="D47" s="103" t="s">
        <v>69</v>
      </c>
      <c r="E47" s="104"/>
      <c r="F47" s="43" t="s">
        <v>70</v>
      </c>
      <c r="G47" s="44">
        <v>16964481.96</v>
      </c>
      <c r="H47" s="45">
        <v>11312983.71</v>
      </c>
      <c r="I47" s="14" t="str">
        <f t="shared" si="3"/>
        <v>000040990800S3270540</v>
      </c>
      <c r="J47" s="5" t="str">
        <f>B47&amp;C47&amp;D47&amp;E47&amp;F47</f>
        <v>000040990800S3270540</v>
      </c>
    </row>
    <row r="48" spans="1:8" ht="27" customHeight="1">
      <c r="A48" s="74" t="s">
        <v>42</v>
      </c>
      <c r="B48" s="115" t="s">
        <v>3</v>
      </c>
      <c r="C48" s="115"/>
      <c r="D48" s="115"/>
      <c r="E48" s="115"/>
      <c r="F48" s="115"/>
      <c r="G48" s="60"/>
      <c r="H48" s="60">
        <f>G10+H11-H32</f>
        <v>1474498.25</v>
      </c>
    </row>
    <row r="49" spans="1:10" ht="12.75">
      <c r="A49" s="27"/>
      <c r="B49" s="26"/>
      <c r="C49" s="26"/>
      <c r="D49" s="26"/>
      <c r="E49" s="26"/>
      <c r="F49" s="26"/>
      <c r="G49" s="26"/>
      <c r="H49" s="26"/>
      <c r="I49" s="7"/>
      <c r="J49" s="7"/>
    </row>
    <row r="50" spans="1:10" ht="12.75">
      <c r="A50" s="101"/>
      <c r="B50" s="102"/>
      <c r="C50" s="102"/>
      <c r="D50" s="102"/>
      <c r="E50" s="102"/>
      <c r="F50" s="102"/>
      <c r="G50" s="102"/>
      <c r="H50" s="102"/>
      <c r="I50" s="7"/>
      <c r="J50" s="7"/>
    </row>
    <row r="51" spans="1:10" ht="12.75">
      <c r="A51" s="113" t="s">
        <v>77</v>
      </c>
      <c r="B51" s="114"/>
      <c r="C51" s="114"/>
      <c r="D51" s="114"/>
      <c r="E51" s="114"/>
      <c r="F51" s="114"/>
      <c r="G51" s="114"/>
      <c r="H51" s="114"/>
      <c r="I51" s="7"/>
      <c r="J51" s="7"/>
    </row>
    <row r="52" spans="1:10" ht="12.75">
      <c r="A52" s="101"/>
      <c r="B52" s="102"/>
      <c r="C52" s="102"/>
      <c r="D52" s="102"/>
      <c r="E52" s="102"/>
      <c r="F52" s="102"/>
      <c r="G52" s="102"/>
      <c r="H52" s="102"/>
      <c r="I52" s="7"/>
      <c r="J52" s="7"/>
    </row>
    <row r="53" spans="1:10" ht="12.75">
      <c r="A53" s="3"/>
      <c r="B53" s="2"/>
      <c r="C53" s="2"/>
      <c r="D53" s="2"/>
      <c r="E53" s="2"/>
      <c r="F53" s="2"/>
      <c r="G53" s="2"/>
      <c r="H53" s="2"/>
      <c r="I53" s="7"/>
      <c r="J53" s="7"/>
    </row>
    <row r="54" spans="9:10" ht="12.75">
      <c r="I54" s="7"/>
      <c r="J54" s="7"/>
    </row>
    <row r="55" spans="9:10" ht="12.75">
      <c r="I55" s="7"/>
      <c r="J55" s="7"/>
    </row>
    <row r="56" spans="9:10" ht="12.75">
      <c r="I56" s="7"/>
      <c r="J56" s="7"/>
    </row>
    <row r="57" spans="9:10" ht="12.75">
      <c r="I57" s="7"/>
      <c r="J57" s="7"/>
    </row>
    <row r="58" spans="9:10" ht="12.75">
      <c r="I58" s="7"/>
      <c r="J58" s="7"/>
    </row>
    <row r="59" spans="9:10" ht="12.75">
      <c r="I59" s="7"/>
      <c r="J59" s="7"/>
    </row>
  </sheetData>
  <sheetProtection/>
  <mergeCells count="49">
    <mergeCell ref="C19:F19"/>
    <mergeCell ref="D35:E35"/>
    <mergeCell ref="D36:E36"/>
    <mergeCell ref="C22:F22"/>
    <mergeCell ref="A52:H52"/>
    <mergeCell ref="H28:H30"/>
    <mergeCell ref="A28:A30"/>
    <mergeCell ref="B32:F32"/>
    <mergeCell ref="B28:F30"/>
    <mergeCell ref="A51:H51"/>
    <mergeCell ref="D45:E45"/>
    <mergeCell ref="B48:F48"/>
    <mergeCell ref="B31:F31"/>
    <mergeCell ref="A1:H1"/>
    <mergeCell ref="B9:F9"/>
    <mergeCell ref="C14:F14"/>
    <mergeCell ref="C21:F21"/>
    <mergeCell ref="C16:F16"/>
    <mergeCell ref="D47:E47"/>
    <mergeCell ref="D34:E34"/>
    <mergeCell ref="B33:F33"/>
    <mergeCell ref="D38:E38"/>
    <mergeCell ref="D46:E46"/>
    <mergeCell ref="A50:H50"/>
    <mergeCell ref="D43:E43"/>
    <mergeCell ref="D44:E44"/>
    <mergeCell ref="D42:E42"/>
    <mergeCell ref="D37:E37"/>
    <mergeCell ref="D39:E39"/>
    <mergeCell ref="B10:F10"/>
    <mergeCell ref="C20:F20"/>
    <mergeCell ref="D41:E41"/>
    <mergeCell ref="C24:F24"/>
    <mergeCell ref="A26:H26"/>
    <mergeCell ref="G28:G30"/>
    <mergeCell ref="D40:E40"/>
    <mergeCell ref="B11:F11"/>
    <mergeCell ref="B12:F12"/>
    <mergeCell ref="C18:F18"/>
    <mergeCell ref="C23:F23"/>
    <mergeCell ref="A2:H2"/>
    <mergeCell ref="A6:A8"/>
    <mergeCell ref="C13:F13"/>
    <mergeCell ref="C15:F15"/>
    <mergeCell ref="C17:F17"/>
    <mergeCell ref="B6:F8"/>
    <mergeCell ref="A4:H4"/>
    <mergeCell ref="G6:G8"/>
    <mergeCell ref="H6:H8"/>
  </mergeCells>
  <printOptions/>
  <pageMargins left="0.3937007874015748" right="0.3937007874015748" top="0.984251968503937" bottom="0.3937007874015748" header="0" footer="0"/>
  <pageSetup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2022-07-25T07:34:37Z</cp:lastPrinted>
  <dcterms:created xsi:type="dcterms:W3CDTF">2009-02-13T09:10:05Z</dcterms:created>
  <dcterms:modified xsi:type="dcterms:W3CDTF">2022-07-25T10:39:39Z</dcterms:modified>
  <cp:category/>
  <cp:version/>
  <cp:contentType/>
  <cp:contentStatus/>
</cp:coreProperties>
</file>